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34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Голл 10-1" sheetId="5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54" l="1"/>
  <c r="B22" i="54"/>
  <c r="E16" i="54"/>
  <c r="E13" i="54"/>
  <c r="E14" i="54"/>
  <c r="C13" i="54"/>
  <c r="B13" i="54"/>
  <c r="C19" i="54"/>
  <c r="D19" i="54"/>
  <c r="F19" i="54"/>
  <c r="G19" i="54"/>
  <c r="B19" i="54"/>
  <c r="C18" i="54"/>
  <c r="D18" i="54"/>
  <c r="E18" i="54"/>
  <c r="E19" i="54" s="1"/>
  <c r="F18" i="54"/>
  <c r="G18" i="54"/>
  <c r="B18" i="54"/>
  <c r="C17" i="54"/>
  <c r="D17" i="54"/>
  <c r="E17" i="54"/>
  <c r="F17" i="54"/>
  <c r="G17" i="54"/>
  <c r="B17" i="54"/>
  <c r="C16" i="54"/>
  <c r="D16" i="54"/>
  <c r="F16" i="54"/>
  <c r="G16" i="54"/>
  <c r="B16" i="54"/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<sst xmlns="http://schemas.openxmlformats.org/spreadsheetml/2006/main" count="201" uniqueCount="38">
  <si>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</si>
  <si>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</si>
  <si>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</si>
  <si>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</si>
  <si>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</si>
  <si>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</si>
  <si>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</si>
  <si>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</si>
  <si>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</si>
  <si>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</si>
  <si>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</si>
  <si>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</si>
  <si>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</si>
  <si>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</si>
  <si>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</si>
  <si>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</si>
  <si>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</si>
  <si>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</si>
  <si>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</si>
  <si>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</si>
  <si>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</si>
  <si>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</si>
  <si>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</si>
  <si>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</si>
  <si>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</si>
  <si>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</si>
  <si>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</si>
  <si>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</si>
  <si>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</si>
  <si>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</si>
  <si>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</si>
  <si>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</si>
  <si>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</si>
  <si>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</si>
  <si>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</si>
  <si>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</si>
  <si>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</si>
  <si>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пгт. Янино-1, ул. Голландская, д. 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</si>
</sst>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7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3" t="s">
        <v>25</v>
      </c>
      <c r="B1" s="53"/>
      <c r="C1" s="53"/>
      <c r="D1" s="53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3" t="s">
        <v>25</v>
      </c>
      <c r="B1" s="53"/>
      <c r="C1" s="53"/>
      <c r="D1" s="53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3" t="s">
        <v>25</v>
      </c>
      <c r="B1" s="53"/>
      <c r="C1" s="53"/>
      <c r="D1" s="53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3" t="s">
        <v>25</v>
      </c>
      <c r="B1" s="53"/>
      <c r="C1" s="53"/>
      <c r="D1" s="53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6"/>
      <c r="M14" s="56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6"/>
      <c r="M15" s="56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6"/>
      <c r="M16" s="56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3" t="s">
        <v>25</v>
      </c>
      <c r="B1" s="53"/>
      <c r="C1" s="53"/>
      <c r="D1" s="53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6"/>
      <c r="M14" s="56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6"/>
      <c r="M15" s="56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6"/>
      <c r="M16" s="56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26" sqref="I26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3" t="s">
        <v>25</v>
      </c>
      <c r="B1" s="53"/>
      <c r="C1" s="53"/>
      <c r="D1" s="53"/>
      <c r="E1" s="1"/>
    </row>
    <row r="2" spans="1:14" ht="45" x14ac:dyDescent="0.25">
      <c r="A2" s="27" t="s">
        <v>26</v>
      </c>
      <c r="B2" s="48" t="s">
        <v>0</v>
      </c>
      <c r="C2" s="48" t="s">
        <v>14</v>
      </c>
      <c r="I2" s="4"/>
      <c r="J2" s="47"/>
      <c r="K2" s="49"/>
      <c r="L2" s="49"/>
      <c r="M2" s="47"/>
    </row>
    <row r="3" spans="1:14" x14ac:dyDescent="0.25">
      <c r="A3" s="5">
        <v>5092887.37</v>
      </c>
      <c r="B3" s="6">
        <v>950726.43</v>
      </c>
      <c r="C3" s="6">
        <v>742523.63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2116054.2999999998</v>
      </c>
      <c r="B7" s="6">
        <v>396439.44</v>
      </c>
      <c r="C7" s="46">
        <v>309891.21999999997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t="30" collapsed="1" x14ac:dyDescent="0.25">
      <c r="A13" s="3" t="s">
        <v>7</v>
      </c>
      <c r="B13" s="36">
        <f>B14/52.08</f>
        <v>16947.73099078341</v>
      </c>
      <c r="C13" s="36">
        <f>C14/52.08</f>
        <v>11061.366743471583</v>
      </c>
      <c r="D13" s="36">
        <v>1287.6018024188945</v>
      </c>
      <c r="E13" s="36">
        <f>B13+C13</f>
        <v>28009.097734254992</v>
      </c>
      <c r="F13" s="36">
        <v>276219.01359106012</v>
      </c>
      <c r="G13" s="36">
        <v>2962.9885725925128</v>
      </c>
      <c r="J13" s="11"/>
      <c r="K13" s="12"/>
      <c r="L13" s="56"/>
      <c r="M13" s="56"/>
      <c r="N13" s="12"/>
    </row>
    <row r="14" spans="1:14" x14ac:dyDescent="0.25">
      <c r="A14" s="13" t="s">
        <v>15</v>
      </c>
      <c r="B14" s="6">
        <v>882637.83</v>
      </c>
      <c r="C14" s="16">
        <v>576075.98</v>
      </c>
      <c r="D14" s="16">
        <v>1185948.95</v>
      </c>
      <c r="E14" s="13">
        <f>E13*52.37</f>
        <v>1466836.4483429338</v>
      </c>
      <c r="F14" s="13">
        <v>336052.81</v>
      </c>
      <c r="G14" s="6">
        <v>1421321.16</v>
      </c>
      <c r="J14" s="11"/>
      <c r="K14" s="12"/>
      <c r="L14" s="56"/>
      <c r="M14" s="56"/>
      <c r="N14" s="12"/>
    </row>
    <row r="15" spans="1:14" x14ac:dyDescent="0.25">
      <c r="A15" s="13" t="s">
        <v>16</v>
      </c>
      <c r="B15" s="17">
        <v>356176.93</v>
      </c>
      <c r="C15" s="17">
        <v>215703.59</v>
      </c>
      <c r="D15" s="17">
        <v>444061.6</v>
      </c>
      <c r="E15" s="17">
        <v>574240.15</v>
      </c>
      <c r="F15" s="17">
        <v>204025.81</v>
      </c>
      <c r="G15" s="17">
        <v>421335.01</v>
      </c>
      <c r="J15" s="11"/>
      <c r="K15" s="12"/>
      <c r="L15" s="56"/>
      <c r="M15" s="56"/>
      <c r="N15" s="12"/>
    </row>
    <row r="16" spans="1:14" ht="30" x14ac:dyDescent="0.25">
      <c r="A16" s="3" t="s">
        <v>17</v>
      </c>
      <c r="B16" s="13">
        <f>B14-B15</f>
        <v>526460.89999999991</v>
      </c>
      <c r="C16" s="13">
        <f t="shared" ref="C16:G16" si="0">C14-C15</f>
        <v>360372.39</v>
      </c>
      <c r="D16" s="13">
        <f t="shared" si="0"/>
        <v>741887.35</v>
      </c>
      <c r="E16" s="13">
        <f>E14-E15</f>
        <v>892596.29834293376</v>
      </c>
      <c r="F16" s="13">
        <f t="shared" si="0"/>
        <v>132027</v>
      </c>
      <c r="G16" s="13">
        <f t="shared" si="0"/>
        <v>999986.14999999991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f>B14</f>
        <v>882637.83</v>
      </c>
      <c r="C17" s="6">
        <f t="shared" ref="C17:G17" si="1">C14</f>
        <v>576075.98</v>
      </c>
      <c r="D17" s="6">
        <f t="shared" si="1"/>
        <v>1185948.95</v>
      </c>
      <c r="E17" s="6">
        <f t="shared" si="1"/>
        <v>1466836.4483429338</v>
      </c>
      <c r="F17" s="6">
        <f t="shared" si="1"/>
        <v>336052.81</v>
      </c>
      <c r="G17" s="6">
        <f t="shared" si="1"/>
        <v>1421321.16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f>B17*11/12</f>
        <v>809084.67749999987</v>
      </c>
      <c r="C18" s="13">
        <f t="shared" ref="C18:G18" si="2">C17*11/12</f>
        <v>528069.64833333332</v>
      </c>
      <c r="D18" s="13">
        <f t="shared" si="2"/>
        <v>1087119.8708333333</v>
      </c>
      <c r="E18" s="13">
        <f t="shared" si="2"/>
        <v>1344600.0776476893</v>
      </c>
      <c r="F18" s="13">
        <f t="shared" si="2"/>
        <v>308048.40916666668</v>
      </c>
      <c r="G18" s="13">
        <f t="shared" si="2"/>
        <v>1302877.73</v>
      </c>
      <c r="I18" s="20"/>
      <c r="J18" s="21"/>
    </row>
    <row r="19" spans="1:15" ht="30" x14ac:dyDescent="0.25">
      <c r="A19" s="22" t="s">
        <v>20</v>
      </c>
      <c r="B19" s="13">
        <f>B17-B18</f>
        <v>73553.152500000084</v>
      </c>
      <c r="C19" s="13">
        <f t="shared" ref="C19:G19" si="3">C17-C18</f>
        <v>48006.331666666665</v>
      </c>
      <c r="D19" s="13">
        <f t="shared" si="3"/>
        <v>98829.079166666605</v>
      </c>
      <c r="E19" s="13">
        <f t="shared" si="3"/>
        <v>122236.37069524452</v>
      </c>
      <c r="F19" s="13">
        <f t="shared" si="3"/>
        <v>28004.400833333319</v>
      </c>
      <c r="G19" s="13">
        <f t="shared" si="3"/>
        <v>118443.42999999993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0</v>
      </c>
      <c r="I21" s="21"/>
    </row>
    <row r="22" spans="1:15" ht="30" x14ac:dyDescent="0.25">
      <c r="A22" s="22" t="s">
        <v>22</v>
      </c>
      <c r="B22" s="34">
        <f>B16+C16+D16+E16+F16+G16</f>
        <v>3653330.0883429334</v>
      </c>
      <c r="E22" s="24"/>
      <c r="I22" s="21"/>
    </row>
    <row r="23" spans="1:15" ht="60" x14ac:dyDescent="0.25">
      <c r="A23" s="22" t="s">
        <v>23</v>
      </c>
      <c r="B23" s="33">
        <v>0</v>
      </c>
      <c r="I23" s="21"/>
    </row>
    <row r="24" spans="1:15" ht="45" x14ac:dyDescent="0.25">
      <c r="A24" s="22" t="s">
        <v>24</v>
      </c>
      <c r="B24" s="34">
        <f>A3+B3+C3-A7-B7-C7</f>
        <v>3963752.4699999997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Голл 10-1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2020-04-01T11:47:59Z</dcterms:modified>
</cp:coreProperties>
</file>