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1400" windowHeight="5895" tabRatio="371"/>
  </bookViews>
  <sheets>
    <sheet name="отчет" sheetId="2" r:id="rId1"/>
  </sheets>
  <calcPr calcId="145621"/>
</workbook>
</file>

<file path=xl/calcChain.xml><?xml version="1.0" encoding="utf-8"?>
<calcChain xmlns="http://schemas.openxmlformats.org/spreadsheetml/2006/main">
  <c r="C25" i="2" l="1"/>
  <c r="C30" i="2" s="1"/>
  <c r="C31" i="2"/>
  <c r="D31" i="2"/>
  <c r="D33" i="2" l="1"/>
  <c r="D25" i="2"/>
  <c r="D21" i="2"/>
  <c r="D20" i="2"/>
  <c r="D19" i="2"/>
  <c r="D17" i="2"/>
  <c r="D16" i="2"/>
  <c r="D35" i="2"/>
  <c r="D34" i="2"/>
  <c r="D32" i="2"/>
  <c r="D24" i="2"/>
  <c r="D23" i="2"/>
  <c r="D22" i="2"/>
  <c r="D18" i="2"/>
</calcChain>
</file>

<file path=xl/sharedStrings.xml><?xml version="1.0" encoding="utf-8"?>
<sst xmlns="http://schemas.openxmlformats.org/spreadsheetml/2006/main" count="38" uniqueCount="38">
  <si>
    <t>Начислено</t>
  </si>
  <si>
    <t>Потрачено</t>
  </si>
  <si>
    <t>Остаток</t>
  </si>
  <si>
    <t>Отчет ООО «Жилищная эксплуатационная служба №4»</t>
  </si>
  <si>
    <t>Главный бухгалтер:        Тучкова Евгения Александровна</t>
  </si>
  <si>
    <t>Использование общего имущества*</t>
  </si>
  <si>
    <t>Генеральный директор: Курочкин Михаил Викторович</t>
  </si>
  <si>
    <t>Сайт:  https://www.ukcds.spb.ru/</t>
  </si>
  <si>
    <t>Обслуживание видеонаблюдения</t>
  </si>
  <si>
    <t>Обслуживание вентиляции</t>
  </si>
  <si>
    <t>Обслуживание ворот, шлагбаума</t>
  </si>
  <si>
    <t>Телефон диспетчера: (812)3868603 (прием заявок круглосуточно)</t>
  </si>
  <si>
    <t>Аварийная служба</t>
  </si>
  <si>
    <t>Прочее (з/п инженерно-техническому персоналу, закупка материалов, мелкий ремонт/замена деталей, обслуживание инженерных сетей и оборудования, доставка материалов и т.д.)</t>
  </si>
  <si>
    <r>
      <rPr>
        <b/>
        <sz val="12"/>
        <color theme="1"/>
        <rFont val="Arial"/>
        <family val="2"/>
        <charset val="204"/>
      </rPr>
      <t>Управление МКД</t>
    </r>
    <r>
      <rPr>
        <sz val="12"/>
        <color theme="1"/>
        <rFont val="Arial"/>
        <family val="2"/>
      </rPr>
      <t xml:space="preserve"> </t>
    </r>
    <r>
      <rPr>
        <i/>
        <sz val="8"/>
        <color theme="1"/>
        <rFont val="Arial"/>
        <family val="2"/>
        <charset val="204"/>
      </rPr>
      <t>(оплата труда, налоги и взносы, канцелярские расходы, обслуживание программ и т.д.)</t>
    </r>
  </si>
  <si>
    <r>
      <rPr>
        <b/>
        <sz val="12"/>
        <color theme="1"/>
        <rFont val="Arial"/>
        <family val="2"/>
        <charset val="204"/>
      </rPr>
      <t xml:space="preserve">Текущий ремонт </t>
    </r>
    <r>
      <rPr>
        <i/>
        <sz val="8"/>
        <color theme="1"/>
        <rFont val="Arial"/>
        <family val="2"/>
        <charset val="204"/>
      </rPr>
      <t xml:space="preserve"> (меры, направленные на поддержание общедомового имущества в надлежащем и эксплуатабельном состоянии в соответствии с нормами и правилами, установленными в сфере ЖКХ.</t>
    </r>
  </si>
  <si>
    <t>ООО "ПАКТ"</t>
  </si>
  <si>
    <t>11 160 руб. - размещение оборудования</t>
  </si>
  <si>
    <t xml:space="preserve">* прибыль за минусом налога дохода. </t>
  </si>
  <si>
    <t>Содержание МКД, в т.ч.</t>
  </si>
  <si>
    <t>Наименование услуги</t>
  </si>
  <si>
    <r>
      <t xml:space="preserve">Обслуживание ПЗУ, видеонаблюдения </t>
    </r>
    <r>
      <rPr>
        <i/>
        <sz val="8"/>
        <color theme="1"/>
        <rFont val="Arial"/>
        <family val="2"/>
        <charset val="204"/>
      </rPr>
      <t xml:space="preserve">(переговорно-замочное устройство, система охранного телевидения) </t>
    </r>
  </si>
  <si>
    <t>по договору на управление, техническое обслуживание, содержание и ремонт общего имущества многоквартирного дома</t>
  </si>
  <si>
    <t>Задолженность собственников на 01.01.2019</t>
  </si>
  <si>
    <t>Задолженность собственников на 31.12.2019</t>
  </si>
  <si>
    <t xml:space="preserve">Сбор и вывоз ТБО </t>
  </si>
  <si>
    <r>
      <rPr>
        <b/>
        <sz val="12"/>
        <rFont val="Arial"/>
        <family val="2"/>
        <charset val="204"/>
      </rPr>
      <t>Диспетчеризация</t>
    </r>
    <r>
      <rPr>
        <i/>
        <sz val="10"/>
        <rFont val="Arial"/>
        <family val="2"/>
        <charset val="204"/>
      </rPr>
      <t xml:space="preserve"> (з/п, обслуживание диспетчерского оборудования и его приобретение) </t>
    </r>
  </si>
  <si>
    <r>
      <rPr>
        <b/>
        <sz val="12"/>
        <rFont val="Arial"/>
        <family val="2"/>
        <charset val="204"/>
      </rPr>
      <t>Обслуживание АППЗ</t>
    </r>
    <r>
      <rPr>
        <sz val="12"/>
        <rFont val="Arial"/>
        <family val="2"/>
      </rPr>
      <t xml:space="preserve"> </t>
    </r>
    <r>
      <rPr>
        <i/>
        <sz val="10"/>
        <rFont val="Arial"/>
        <family val="2"/>
        <charset val="204"/>
      </rPr>
      <t xml:space="preserve">(автоматизированная противопожарная защита)   </t>
    </r>
  </si>
  <si>
    <t xml:space="preserve">Обслуживание лифтов  
</t>
  </si>
  <si>
    <r>
      <t xml:space="preserve">Обслуживание ОПУ </t>
    </r>
    <r>
      <rPr>
        <i/>
        <sz val="8"/>
        <color theme="1"/>
        <rFont val="Arial"/>
        <family val="2"/>
        <charset val="204"/>
      </rPr>
      <t xml:space="preserve">(эксплуатация приборов учета электрической энергии, эксплуатация приборов учета тепловой энергии и горячей воды, эксплуатация приборов учета холодной воды) </t>
    </r>
  </si>
  <si>
    <t xml:space="preserve">Уборка МОП </t>
  </si>
  <si>
    <t xml:space="preserve">Коврики </t>
  </si>
  <si>
    <t xml:space="preserve">Дератизация/дезинсекция </t>
  </si>
  <si>
    <r>
      <t xml:space="preserve">Содержание придомовой территории </t>
    </r>
    <r>
      <rPr>
        <i/>
        <sz val="8"/>
        <color theme="1"/>
        <rFont val="Arial"/>
        <family val="2"/>
        <charset val="204"/>
      </rPr>
      <t xml:space="preserve">(Ежемесячная уборка территории, Благоустройство придомовой территории, покупка материалов)                                 </t>
    </r>
  </si>
  <si>
    <r>
      <t>Уборка паркинга</t>
    </r>
    <r>
      <rPr>
        <i/>
        <sz val="10"/>
        <rFont val="Arial"/>
        <family val="2"/>
        <charset val="204"/>
      </rPr>
      <t xml:space="preserve"> </t>
    </r>
  </si>
  <si>
    <t>Содержание паркинга</t>
  </si>
  <si>
    <t>ЛО Всеволожский район,  г. Мурино, дорога  Шоссе в Лаврики дом 55 за период с 01.01.2019 г. по 31.12.2019 г.</t>
  </si>
  <si>
    <t>Телефон секретаря:       (812) 386-86-01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</si>
</sst>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#,##0.0"/>
  </numFmts>
  <fonts count="17" x14ac:knownFonts="1">
    <font>
      <sz val="8"/>
      <name val="Arial"/>
      <family val="2"/>
    </font>
    <font>
      <sz val="12"/>
      <name val="Arial"/>
      <family val="2"/>
      <charset val="204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  <charset val="204"/>
    </font>
    <font>
      <i/>
      <sz val="10"/>
      <name val="Arial"/>
      <family val="2"/>
      <charset val="204"/>
    </font>
    <font>
      <sz val="12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sz val="8"/>
      <name val="Arial"/>
      <family val="2"/>
    </font>
    <font>
      <sz val="1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164" fontId="15" fillId="0" borderId="0" applyFont="0" applyFill="0" applyBorder="0" applyAlignment="0" applyProtection="0"/>
  </cellStyleXfs>
  <cellXfs count="49">
    <xf numFmtId="0" fontId="0" fillId="0" borderId="0" xfId="0"/>
    <xf numFmtId="0" fontId="2" fillId="2" borderId="0" xfId="0" applyNumberFormat="1" applyFont="1" applyFill="1" applyAlignment="1">
      <alignment horizontal="left" vertical="top"/>
    </xf>
    <xf numFmtId="0" fontId="3" fillId="2" borderId="0" xfId="0" applyNumberFormat="1" applyFont="1" applyFill="1" applyAlignment="1">
      <alignment horizontal="left" vertical="top"/>
    </xf>
    <xf numFmtId="0" fontId="3" fillId="2" borderId="0" xfId="0" applyNumberFormat="1" applyFont="1" applyFill="1" applyAlignment="1">
      <alignment vertical="top"/>
    </xf>
    <xf numFmtId="0" fontId="3" fillId="2" borderId="0" xfId="0" applyFont="1" applyFill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NumberFormat="1" applyFont="1" applyAlignment="1">
      <alignment horizontal="left" vertical="top"/>
    </xf>
    <xf numFmtId="0" fontId="3" fillId="0" borderId="0" xfId="0" applyNumberFormat="1" applyFont="1" applyAlignment="1">
      <alignment horizontal="left" vertical="top"/>
    </xf>
    <xf numFmtId="0" fontId="3" fillId="0" borderId="0" xfId="0" applyNumberFormat="1" applyFont="1" applyBorder="1" applyAlignment="1">
      <alignment vertical="top" wrapText="1"/>
    </xf>
    <xf numFmtId="0" fontId="3" fillId="0" borderId="0" xfId="0" applyFont="1" applyBorder="1" applyAlignment="1">
      <alignment horizontal="left"/>
    </xf>
    <xf numFmtId="0" fontId="3" fillId="0" borderId="0" xfId="0" applyFont="1" applyBorder="1"/>
    <xf numFmtId="165" fontId="3" fillId="0" borderId="0" xfId="0" applyNumberFormat="1" applyFont="1" applyBorder="1" applyAlignment="1">
      <alignment vertical="top"/>
    </xf>
    <xf numFmtId="0" fontId="2" fillId="0" borderId="0" xfId="0" applyFont="1" applyAlignment="1">
      <alignment horizontal="left"/>
    </xf>
    <xf numFmtId="4" fontId="3" fillId="0" borderId="0" xfId="0" applyNumberFormat="1" applyFont="1" applyAlignment="1">
      <alignment horizontal="left"/>
    </xf>
    <xf numFmtId="40" fontId="1" fillId="4" borderId="3" xfId="0" applyNumberFormat="1" applyFont="1" applyFill="1" applyBorder="1" applyAlignment="1">
      <alignment horizontal="right" vertical="center" wrapText="1"/>
    </xf>
    <xf numFmtId="40" fontId="1" fillId="4" borderId="5" xfId="0" applyNumberFormat="1" applyFont="1" applyFill="1" applyBorder="1" applyAlignment="1">
      <alignment horizontal="right" vertical="center" wrapText="1"/>
    </xf>
    <xf numFmtId="0" fontId="2" fillId="0" borderId="2" xfId="0" applyNumberFormat="1" applyFont="1" applyBorder="1" applyAlignment="1">
      <alignment horizontal="left" vertical="center"/>
    </xf>
    <xf numFmtId="0" fontId="2" fillId="0" borderId="4" xfId="0" applyNumberFormat="1" applyFont="1" applyBorder="1" applyAlignment="1">
      <alignment horizontal="left" vertical="center" wrapText="1"/>
    </xf>
    <xf numFmtId="4" fontId="3" fillId="0" borderId="0" xfId="0" applyNumberFormat="1" applyFont="1" applyBorder="1" applyAlignment="1">
      <alignment vertical="top"/>
    </xf>
    <xf numFmtId="0" fontId="4" fillId="0" borderId="0" xfId="0" applyFont="1" applyAlignment="1">
      <alignment horizontal="left"/>
    </xf>
    <xf numFmtId="0" fontId="2" fillId="0" borderId="7" xfId="0" applyNumberFormat="1" applyFont="1" applyFill="1" applyBorder="1" applyAlignment="1">
      <alignment vertical="top" wrapText="1"/>
    </xf>
    <xf numFmtId="40" fontId="1" fillId="0" borderId="0" xfId="0" applyNumberFormat="1" applyFont="1" applyFill="1" applyBorder="1" applyAlignment="1">
      <alignment horizontal="right" vertical="center" wrapText="1"/>
    </xf>
    <xf numFmtId="0" fontId="3" fillId="0" borderId="0" xfId="0" applyFont="1" applyFill="1" applyAlignment="1">
      <alignment horizontal="left"/>
    </xf>
    <xf numFmtId="0" fontId="3" fillId="0" borderId="0" xfId="0" applyFont="1" applyFill="1"/>
    <xf numFmtId="0" fontId="7" fillId="3" borderId="1" xfId="0" applyNumberFormat="1" applyFont="1" applyFill="1" applyBorder="1" applyAlignment="1">
      <alignment vertical="center" wrapText="1"/>
    </xf>
    <xf numFmtId="0" fontId="3" fillId="3" borderId="1" xfId="0" applyNumberFormat="1" applyFont="1" applyFill="1" applyBorder="1" applyAlignment="1">
      <alignment vertical="center" wrapText="1"/>
    </xf>
    <xf numFmtId="0" fontId="1" fillId="0" borderId="6" xfId="0" applyNumberFormat="1" applyFont="1" applyFill="1" applyBorder="1" applyAlignment="1">
      <alignment vertical="top" wrapText="1"/>
    </xf>
    <xf numFmtId="0" fontId="8" fillId="0" borderId="1" xfId="0" applyNumberFormat="1" applyFont="1" applyFill="1" applyBorder="1" applyAlignment="1">
      <alignment vertical="top" wrapText="1"/>
    </xf>
    <xf numFmtId="0" fontId="5" fillId="0" borderId="1" xfId="0" applyNumberFormat="1" applyFont="1" applyFill="1" applyBorder="1" applyAlignment="1">
      <alignment vertical="top" wrapText="1"/>
    </xf>
    <xf numFmtId="0" fontId="7" fillId="0" borderId="1" xfId="0" applyNumberFormat="1" applyFont="1" applyFill="1" applyBorder="1" applyAlignment="1">
      <alignment vertical="top" wrapText="1"/>
    </xf>
    <xf numFmtId="0" fontId="7" fillId="0" borderId="1" xfId="0" applyFont="1" applyFill="1" applyBorder="1" applyAlignment="1">
      <alignment horizontal="left" wrapText="1"/>
    </xf>
    <xf numFmtId="0" fontId="5" fillId="0" borderId="6" xfId="0" applyNumberFormat="1" applyFont="1" applyFill="1" applyBorder="1" applyAlignment="1">
      <alignment vertical="top" wrapText="1"/>
    </xf>
    <xf numFmtId="4" fontId="3" fillId="0" borderId="1" xfId="0" applyNumberFormat="1" applyFont="1" applyFill="1" applyBorder="1" applyAlignment="1">
      <alignment horizontal="right" vertical="top"/>
    </xf>
    <xf numFmtId="0" fontId="9" fillId="0" borderId="1" xfId="0" applyNumberFormat="1" applyFont="1" applyFill="1" applyBorder="1" applyAlignment="1">
      <alignment horizontal="right" vertical="top" wrapText="1"/>
    </xf>
    <xf numFmtId="0" fontId="4" fillId="0" borderId="0" xfId="0" applyFont="1" applyFill="1" applyAlignment="1">
      <alignment horizontal="left"/>
    </xf>
    <xf numFmtId="4" fontId="10" fillId="0" borderId="1" xfId="0" applyNumberFormat="1" applyFont="1" applyFill="1" applyBorder="1" applyAlignment="1">
      <alignment horizontal="right" vertical="top"/>
    </xf>
    <xf numFmtId="4" fontId="10" fillId="0" borderId="1" xfId="0" applyNumberFormat="1" applyFont="1" applyFill="1" applyBorder="1" applyAlignment="1">
      <alignment horizontal="right" vertical="top" wrapText="1"/>
    </xf>
    <xf numFmtId="4" fontId="11" fillId="0" borderId="1" xfId="0" applyNumberFormat="1" applyFont="1" applyFill="1" applyBorder="1" applyAlignment="1">
      <alignment vertical="top"/>
    </xf>
    <xf numFmtId="4" fontId="11" fillId="0" borderId="1" xfId="0" applyNumberFormat="1" applyFont="1" applyFill="1" applyBorder="1" applyAlignment="1">
      <alignment horizontal="right" vertical="top"/>
    </xf>
    <xf numFmtId="4" fontId="12" fillId="0" borderId="1" xfId="0" applyNumberFormat="1" applyFont="1" applyFill="1" applyBorder="1" applyAlignment="1">
      <alignment horizontal="right" vertical="top"/>
    </xf>
    <xf numFmtId="4" fontId="13" fillId="0" borderId="1" xfId="0" applyNumberFormat="1" applyFont="1" applyFill="1" applyBorder="1" applyAlignment="1">
      <alignment vertical="top"/>
    </xf>
    <xf numFmtId="0" fontId="11" fillId="0" borderId="1" xfId="0" applyNumberFormat="1" applyFont="1" applyFill="1" applyBorder="1" applyAlignment="1">
      <alignment vertical="top" wrapText="1"/>
    </xf>
    <xf numFmtId="4" fontId="14" fillId="0" borderId="1" xfId="0" applyNumberFormat="1" applyFont="1" applyFill="1" applyBorder="1" applyAlignment="1">
      <alignment horizontal="right" vertical="top"/>
    </xf>
    <xf numFmtId="164" fontId="7" fillId="0" borderId="1" xfId="1" applyFont="1" applyFill="1" applyBorder="1" applyAlignment="1">
      <alignment horizontal="right" vertical="top" wrapText="1"/>
    </xf>
    <xf numFmtId="4" fontId="1" fillId="0" borderId="1" xfId="0" applyNumberFormat="1" applyFont="1" applyFill="1" applyBorder="1" applyAlignment="1">
      <alignment horizontal="right" vertical="top"/>
    </xf>
    <xf numFmtId="4" fontId="16" fillId="0" borderId="1" xfId="0" applyNumberFormat="1" applyFont="1" applyFill="1" applyBorder="1" applyAlignment="1">
      <alignment horizontal="right" vertical="top"/>
    </xf>
    <xf numFmtId="4" fontId="16" fillId="0" borderId="1" xfId="0" applyNumberFormat="1" applyFont="1" applyFill="1" applyBorder="1" applyAlignment="1">
      <alignment horizontal="right" vertical="top" wrapText="1"/>
    </xf>
    <xf numFmtId="49" fontId="3" fillId="2" borderId="0" xfId="0" applyNumberFormat="1" applyFont="1" applyFill="1" applyAlignment="1">
      <alignment horizontal="left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4D4D4D"/>
      <rgbColor rgb="00993366"/>
      <rgbColor rgb="00E6E6E6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2:F43"/>
  <sheetViews>
    <sheetView tabSelected="1" workbookViewId="0">
      <selection activeCell="I15" sqref="I15"/>
    </sheetView>
  </sheetViews>
  <sheetFormatPr defaultColWidth="23.5" defaultRowHeight="15" outlineLevelRow="1" x14ac:dyDescent="0.2"/>
  <cols>
    <col min="1" max="1" width="78.5" style="5" customWidth="1"/>
    <col min="2" max="2" width="23" style="5" customWidth="1"/>
    <col min="3" max="3" width="21.83203125" style="5" customWidth="1"/>
    <col min="4" max="4" width="23.33203125" style="5" customWidth="1"/>
    <col min="5" max="5" width="18.1640625" style="5" bestFit="1" customWidth="1"/>
    <col min="6" max="6" width="23.5" style="5" customWidth="1"/>
    <col min="7" max="16384" width="23.5" style="6"/>
  </cols>
  <sheetData>
    <row r="2" spans="1:6" ht="15.75" x14ac:dyDescent="0.2">
      <c r="A2" s="1" t="s">
        <v>3</v>
      </c>
      <c r="C2" s="7"/>
    </row>
    <row r="3" spans="1:6" ht="18.75" customHeight="1" x14ac:dyDescent="0.2">
      <c r="A3" s="48" t="s">
        <v>36</v>
      </c>
      <c r="B3" s="48"/>
      <c r="C3" s="48"/>
      <c r="D3" s="48"/>
      <c r="E3" s="48"/>
    </row>
    <row r="4" spans="1:6" x14ac:dyDescent="0.2">
      <c r="A4" s="2" t="s">
        <v>22</v>
      </c>
      <c r="C4" s="8"/>
    </row>
    <row r="5" spans="1:6" s="5" customFormat="1" x14ac:dyDescent="0.2">
      <c r="A5" s="2" t="s">
        <v>6</v>
      </c>
    </row>
    <row r="6" spans="1:6" s="11" customFormat="1" x14ac:dyDescent="0.2">
      <c r="A6" s="2" t="s">
        <v>4</v>
      </c>
      <c r="B6" s="9"/>
      <c r="C6" s="10"/>
      <c r="D6" s="10"/>
      <c r="E6" s="10"/>
      <c r="F6" s="10"/>
    </row>
    <row r="7" spans="1:6" s="11" customFormat="1" x14ac:dyDescent="0.2">
      <c r="A7" s="2" t="s">
        <v>37</v>
      </c>
      <c r="B7" s="12"/>
      <c r="C7" s="10"/>
      <c r="D7" s="10"/>
      <c r="E7" s="10"/>
      <c r="F7" s="10"/>
    </row>
    <row r="8" spans="1:6" s="11" customFormat="1" x14ac:dyDescent="0.2">
      <c r="A8" s="3" t="s">
        <v>11</v>
      </c>
      <c r="B8" s="12"/>
      <c r="C8" s="10"/>
      <c r="D8" s="10"/>
      <c r="E8" s="10"/>
      <c r="F8" s="10"/>
    </row>
    <row r="9" spans="1:6" s="5" customFormat="1" x14ac:dyDescent="0.2">
      <c r="A9" s="4" t="s">
        <v>7</v>
      </c>
    </row>
    <row r="10" spans="1:6" s="5" customFormat="1" ht="15.75" thickBot="1" x14ac:dyDescent="0.25">
      <c r="A10" s="4"/>
    </row>
    <row r="11" spans="1:6" s="5" customFormat="1" ht="15.75" x14ac:dyDescent="0.2">
      <c r="A11" s="17" t="s">
        <v>23</v>
      </c>
      <c r="B11" s="15">
        <v>10270773.300000001</v>
      </c>
    </row>
    <row r="12" spans="1:6" ht="16.5" thickBot="1" x14ac:dyDescent="0.25">
      <c r="A12" s="18" t="s">
        <v>24</v>
      </c>
      <c r="B12" s="16">
        <v>9013329.3600000124</v>
      </c>
    </row>
    <row r="14" spans="1:6" s="24" customFormat="1" ht="15.75" x14ac:dyDescent="0.2">
      <c r="A14" s="21"/>
      <c r="B14" s="22"/>
      <c r="C14" s="23"/>
      <c r="D14" s="23"/>
      <c r="E14" s="23"/>
      <c r="F14" s="23"/>
    </row>
    <row r="15" spans="1:6" ht="25.5" customHeight="1" outlineLevel="1" x14ac:dyDescent="0.2">
      <c r="A15" s="25" t="s">
        <v>20</v>
      </c>
      <c r="B15" s="26" t="s">
        <v>0</v>
      </c>
      <c r="C15" s="26" t="s">
        <v>1</v>
      </c>
      <c r="D15" s="26" t="s">
        <v>2</v>
      </c>
      <c r="F15" s="6"/>
    </row>
    <row r="16" spans="1:6" ht="25.5" customHeight="1" outlineLevel="1" x14ac:dyDescent="0.2">
      <c r="A16" s="32" t="s">
        <v>25</v>
      </c>
      <c r="B16" s="36">
        <v>959136.43</v>
      </c>
      <c r="C16" s="37">
        <v>1671196.8</v>
      </c>
      <c r="D16" s="38">
        <f>B16-C16</f>
        <v>-712060.37</v>
      </c>
      <c r="F16" s="6"/>
    </row>
    <row r="17" spans="1:6" ht="29.25" customHeight="1" outlineLevel="1" x14ac:dyDescent="0.2">
      <c r="A17" s="27" t="s">
        <v>26</v>
      </c>
      <c r="B17" s="36">
        <v>1269986.22</v>
      </c>
      <c r="C17" s="37">
        <v>949117.75</v>
      </c>
      <c r="D17" s="38">
        <f t="shared" ref="D17" si="0">B17-C17</f>
        <v>320868.46999999997</v>
      </c>
      <c r="F17" s="6"/>
    </row>
    <row r="18" spans="1:6" ht="28.5" outlineLevel="1" x14ac:dyDescent="0.2">
      <c r="A18" s="27" t="s">
        <v>27</v>
      </c>
      <c r="B18" s="36">
        <v>850028.38</v>
      </c>
      <c r="C18" s="37">
        <v>521837.16</v>
      </c>
      <c r="D18" s="38">
        <f t="shared" ref="D18:D35" si="1">B18-C18</f>
        <v>328191.22000000003</v>
      </c>
      <c r="F18" s="6"/>
    </row>
    <row r="19" spans="1:6" ht="15.75" outlineLevel="1" x14ac:dyDescent="0.2">
      <c r="A19" s="29" t="s">
        <v>9</v>
      </c>
      <c r="B19" s="36">
        <v>201280.5</v>
      </c>
      <c r="C19" s="38">
        <v>15000</v>
      </c>
      <c r="D19" s="38">
        <f t="shared" si="1"/>
        <v>186280.5</v>
      </c>
      <c r="F19" s="6"/>
    </row>
    <row r="20" spans="1:6" ht="15.75" outlineLevel="1" x14ac:dyDescent="0.2">
      <c r="A20" s="29" t="s">
        <v>8</v>
      </c>
      <c r="B20" s="36">
        <v>393094.22</v>
      </c>
      <c r="C20" s="39">
        <v>35262</v>
      </c>
      <c r="D20" s="38">
        <f t="shared" si="1"/>
        <v>357832.22</v>
      </c>
      <c r="F20" s="6"/>
    </row>
    <row r="21" spans="1:6" ht="15.75" outlineLevel="1" x14ac:dyDescent="0.2">
      <c r="A21" s="29" t="s">
        <v>10</v>
      </c>
      <c r="B21" s="36">
        <v>262917.21000000002</v>
      </c>
      <c r="C21" s="37">
        <v>235971</v>
      </c>
      <c r="D21" s="38">
        <f t="shared" si="1"/>
        <v>26946.210000000021</v>
      </c>
      <c r="F21" s="6"/>
    </row>
    <row r="22" spans="1:6" ht="31.5" outlineLevel="1" x14ac:dyDescent="0.2">
      <c r="A22" s="28" t="s">
        <v>28</v>
      </c>
      <c r="B22" s="36">
        <v>1092322.43</v>
      </c>
      <c r="C22" s="37">
        <v>635105.04</v>
      </c>
      <c r="D22" s="38">
        <f t="shared" si="1"/>
        <v>457217.3899999999</v>
      </c>
      <c r="F22" s="6"/>
    </row>
    <row r="23" spans="1:6" ht="38.25" outlineLevel="1" x14ac:dyDescent="0.2">
      <c r="A23" s="28" t="s">
        <v>29</v>
      </c>
      <c r="B23" s="36">
        <v>274686.74</v>
      </c>
      <c r="C23" s="37">
        <v>19000</v>
      </c>
      <c r="D23" s="38">
        <f t="shared" si="1"/>
        <v>255686.74</v>
      </c>
      <c r="F23" s="6"/>
    </row>
    <row r="24" spans="1:6" ht="27" customHeight="1" outlineLevel="1" x14ac:dyDescent="0.2">
      <c r="A24" s="28" t="s">
        <v>21</v>
      </c>
      <c r="B24" s="36">
        <v>418764.73</v>
      </c>
      <c r="C24" s="37">
        <v>606582</v>
      </c>
      <c r="D24" s="38">
        <f t="shared" si="1"/>
        <v>-187817.27000000002</v>
      </c>
      <c r="E24" s="19"/>
      <c r="F24" s="6"/>
    </row>
    <row r="25" spans="1:6" ht="15.75" outlineLevel="1" x14ac:dyDescent="0.2">
      <c r="A25" s="29" t="s">
        <v>19</v>
      </c>
      <c r="B25" s="40">
        <v>4883228.01</v>
      </c>
      <c r="C25" s="41">
        <f>6423421.69-500000</f>
        <v>5923421.6900000004</v>
      </c>
      <c r="D25" s="41">
        <f t="shared" si="1"/>
        <v>-1040193.6800000006</v>
      </c>
      <c r="E25" s="19"/>
      <c r="F25" s="6"/>
    </row>
    <row r="26" spans="1:6" outlineLevel="1" x14ac:dyDescent="0.2">
      <c r="A26" s="34" t="s">
        <v>12</v>
      </c>
      <c r="B26" s="42"/>
      <c r="C26" s="43">
        <v>376402.63999999996</v>
      </c>
      <c r="D26" s="38"/>
      <c r="E26" s="19"/>
      <c r="F26" s="6"/>
    </row>
    <row r="27" spans="1:6" outlineLevel="1" x14ac:dyDescent="0.2">
      <c r="A27" s="34" t="s">
        <v>30</v>
      </c>
      <c r="B27" s="42"/>
      <c r="C27" s="43">
        <v>1373413.5</v>
      </c>
      <c r="D27" s="38"/>
      <c r="E27" s="19"/>
      <c r="F27" s="6"/>
    </row>
    <row r="28" spans="1:6" ht="17.25" customHeight="1" outlineLevel="1" x14ac:dyDescent="0.2">
      <c r="A28" s="34" t="s">
        <v>31</v>
      </c>
      <c r="B28" s="42"/>
      <c r="C28" s="43">
        <v>197905.9</v>
      </c>
      <c r="D28" s="38"/>
      <c r="E28" s="19"/>
      <c r="F28" s="6"/>
    </row>
    <row r="29" spans="1:6" outlineLevel="1" x14ac:dyDescent="0.2">
      <c r="A29" s="34" t="s">
        <v>32</v>
      </c>
      <c r="B29" s="42"/>
      <c r="C29" s="43">
        <v>46203.239999999991</v>
      </c>
      <c r="D29" s="38"/>
      <c r="E29" s="19"/>
      <c r="F29" s="6"/>
    </row>
    <row r="30" spans="1:6" ht="33.75" outlineLevel="1" x14ac:dyDescent="0.2">
      <c r="A30" s="34" t="s">
        <v>13</v>
      </c>
      <c r="B30" s="42"/>
      <c r="C30" s="43">
        <f>C25-C26-C27-C28-C29</f>
        <v>3929496.4100000011</v>
      </c>
      <c r="D30" s="38"/>
      <c r="E30" s="19"/>
      <c r="F30" s="6"/>
    </row>
    <row r="31" spans="1:6" ht="15.75" outlineLevel="1" x14ac:dyDescent="0.2">
      <c r="A31" s="29" t="s">
        <v>35</v>
      </c>
      <c r="B31" s="44">
        <v>1375953.68</v>
      </c>
      <c r="C31" s="33">
        <f>79905.28+500000</f>
        <v>579905.28000000003</v>
      </c>
      <c r="D31" s="38">
        <f>B31-C31</f>
        <v>796048.39999999991</v>
      </c>
      <c r="E31" s="19"/>
      <c r="F31" s="6"/>
    </row>
    <row r="32" spans="1:6" s="5" customFormat="1" ht="27" x14ac:dyDescent="0.2">
      <c r="A32" s="28" t="s">
        <v>33</v>
      </c>
      <c r="B32" s="45">
        <v>2540448.59</v>
      </c>
      <c r="C32" s="37">
        <v>701255.61</v>
      </c>
      <c r="D32" s="38">
        <f t="shared" si="1"/>
        <v>1839192.98</v>
      </c>
    </row>
    <row r="33" spans="1:6" ht="15.75" x14ac:dyDescent="0.2">
      <c r="A33" s="29" t="s">
        <v>34</v>
      </c>
      <c r="B33" s="46">
        <v>730203.18</v>
      </c>
      <c r="C33" s="37">
        <v>316230</v>
      </c>
      <c r="D33" s="38">
        <f t="shared" si="1"/>
        <v>413973.18000000005</v>
      </c>
      <c r="F33" s="6"/>
    </row>
    <row r="34" spans="1:6" ht="27" x14ac:dyDescent="0.2">
      <c r="A34" s="30" t="s">
        <v>14</v>
      </c>
      <c r="B34" s="46">
        <v>2254040.21</v>
      </c>
      <c r="C34" s="37">
        <v>2162486.44</v>
      </c>
      <c r="D34" s="38">
        <f t="shared" si="1"/>
        <v>91553.770000000019</v>
      </c>
    </row>
    <row r="35" spans="1:6" ht="38.25" x14ac:dyDescent="0.2">
      <c r="A35" s="31" t="s">
        <v>15</v>
      </c>
      <c r="B35" s="47">
        <v>2522692.5499999998</v>
      </c>
      <c r="C35" s="37">
        <v>568678.73</v>
      </c>
      <c r="D35" s="38">
        <f t="shared" si="1"/>
        <v>1954013.8199999998</v>
      </c>
    </row>
    <row r="37" spans="1:6" ht="15.75" x14ac:dyDescent="0.25">
      <c r="A37" s="13" t="s">
        <v>5</v>
      </c>
      <c r="C37" s="14"/>
    </row>
    <row r="38" spans="1:6" x14ac:dyDescent="0.2">
      <c r="A38" s="20" t="s">
        <v>16</v>
      </c>
    </row>
    <row r="39" spans="1:6" x14ac:dyDescent="0.2">
      <c r="A39" s="20" t="s">
        <v>17</v>
      </c>
    </row>
    <row r="40" spans="1:6" x14ac:dyDescent="0.2">
      <c r="A40" s="5" t="s">
        <v>18</v>
      </c>
    </row>
    <row r="41" spans="1:6" s="24" customFormat="1" x14ac:dyDescent="0.2">
      <c r="A41" s="35"/>
      <c r="B41" s="23"/>
      <c r="C41" s="23"/>
      <c r="D41" s="23"/>
      <c r="E41" s="23"/>
      <c r="F41" s="23"/>
    </row>
    <row r="42" spans="1:6" s="24" customFormat="1" x14ac:dyDescent="0.2">
      <c r="A42" s="23"/>
      <c r="B42" s="23"/>
      <c r="C42" s="23"/>
      <c r="D42" s="23"/>
      <c r="E42" s="23"/>
      <c r="F42" s="23"/>
    </row>
    <row r="43" spans="1:6" s="24" customFormat="1" x14ac:dyDescent="0.2">
      <c r="A43" s="23"/>
      <c r="B43" s="23"/>
      <c r="C43" s="23"/>
      <c r="D43" s="23"/>
      <c r="E43" s="23"/>
      <c r="F43" s="23"/>
    </row>
  </sheetData>
  <mergeCells count="1">
    <mergeCell ref="A3:E3"/>
  </mergeCells>
  <pageMargins left="0.39370078740157477" right="0.39370078740157477" top="0.39370078740157477" bottom="0.39370078740157477" header="0.39370078740157477" footer="0.39370078740157477"/>
  <pageSetup paperSize="9" scale="88" pageOrder="overThenDown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Максимова Анна Игоревна</dc:creator>
  <cp:keywords/>
  <dc:description/>
  <cp:lastModifiedBy>Admin</cp:lastModifiedBy>
  <cp:revision>1</cp:revision>
  <cp:lastPrinted>2018-04-04T12:14:04Z</cp:lastPrinted>
  <dcterms:created xsi:type="dcterms:W3CDTF">2018-04-04T12:14:04Z</dcterms:created>
  <dcterms:modified xsi:type="dcterms:W3CDTF">2020-05-22T12:58:19Z</dcterms:modified>
</cp:coreProperties>
</file>